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DE403B66-A42F-498F-8AA2-AF83A31F05C7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<sst xmlns="http://schemas.openxmlformats.org/spreadsheetml/2006/main" count="70" uniqueCount="46">
  <si>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</si>
  <si>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</si>
  <si>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</si>
  <si>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</si>
  <si>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</si>
  <si>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</si>
  <si>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</si>
  <si>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</si>
  <si>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</si>
  <si>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</si>
  <si>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</si>
  <si>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</si>
  <si>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</si>
  <si>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</si>
  <si>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</si>
  <si>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</si>
  <si>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</si>
  <si>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</si>
  <si>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</si>
  <si>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</si>
  <si>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</si>
  <si>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</si>
  <si>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</si>
  <si>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</si>
  <si>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</si>
  <si>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</si>
  <si>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</si>
  <si>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</si>
  <si>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</si>
  <si>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</si>
  <si>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</si>
  <si>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</si>
  <si>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</si>
  <si>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</si>
  <si>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</si>
  <si>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</si>
  <si>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</si>
  <si>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</si>
  <si>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</si>
  <si>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</si>
  <si>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</si>
  <si>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</si>
  <si>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</si>
  <si>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</si>
  <si>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</si>
  <si>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 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</si>
</sst>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55" zoomScale="90" zoomScaleNormal="90" workbookViewId="0">
      <selection activeCell="C49" sqref="C49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166514047.53999999</v>
      </c>
      <c r="D8" s="5">
        <f t="shared" ref="D8:E8" si="0">SUM(D9:D11)</f>
        <v>91600168.319999993</v>
      </c>
      <c r="E8" s="5">
        <f t="shared" si="0"/>
        <v>91600168.319999993</v>
      </c>
    </row>
    <row r="9" spans="2:5" x14ac:dyDescent="0.3">
      <c r="B9" s="28" t="s">
        <v>9</v>
      </c>
      <c r="C9" s="33">
        <v>166514047.53999999</v>
      </c>
      <c r="D9" s="33">
        <v>91600168.319999993</v>
      </c>
      <c r="E9" s="33">
        <v>91600168.319999993</v>
      </c>
    </row>
    <row r="10" spans="2:5" x14ac:dyDescent="0.3">
      <c r="B10" s="28" t="s">
        <v>10</v>
      </c>
      <c r="C10" s="33"/>
      <c r="D10" s="33"/>
      <c r="E10" s="33"/>
    </row>
    <row r="11" spans="2:5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166514047.54000002</v>
      </c>
      <c r="D12" s="5">
        <f>SUM(D13+D14)</f>
        <v>86114482.559999987</v>
      </c>
      <c r="E12" s="5">
        <f>SUM(E13+E14)</f>
        <v>85094436.670000002</v>
      </c>
    </row>
    <row r="13" spans="2:5" ht="23.6" x14ac:dyDescent="0.3">
      <c r="B13" s="28" t="s">
        <v>13</v>
      </c>
      <c r="C13" s="33">
        <v>164098754.80000001</v>
      </c>
      <c r="D13" s="33">
        <v>85413678.959999993</v>
      </c>
      <c r="E13" s="33">
        <v>84426982.659999996</v>
      </c>
    </row>
    <row r="14" spans="2:5" ht="23.6" x14ac:dyDescent="0.3">
      <c r="B14" s="28" t="s">
        <v>14</v>
      </c>
      <c r="C14" s="33">
        <v>2415292.7400000002</v>
      </c>
      <c r="D14" s="33">
        <v>700803.6</v>
      </c>
      <c r="E14" s="33">
        <v>667454.01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-2.9802322387695313E-8</v>
      </c>
      <c r="D18" s="5">
        <f t="shared" ref="D18:E18" si="2">D8-D12+D15</f>
        <v>5485685.7600000054</v>
      </c>
      <c r="E18" s="5">
        <f t="shared" si="2"/>
        <v>6505731.6499999911</v>
      </c>
    </row>
    <row r="19" spans="2:5" ht="24.05" x14ac:dyDescent="0.3">
      <c r="B19" s="27" t="s">
        <v>19</v>
      </c>
      <c r="C19" s="5">
        <f>C18-C11</f>
        <v>-2.9802322387695313E-8</v>
      </c>
      <c r="D19" s="5">
        <f t="shared" ref="D19:E19" si="3">D18-D11</f>
        <v>5485685.7600000054</v>
      </c>
      <c r="E19" s="5">
        <f t="shared" si="3"/>
        <v>6505731.6499999911</v>
      </c>
    </row>
    <row r="20" spans="2:5" ht="24.55" thickBot="1" x14ac:dyDescent="0.35">
      <c r="B20" s="29" t="s">
        <v>20</v>
      </c>
      <c r="C20" s="7">
        <f>C19-C15</f>
        <v>-2.9802322387695313E-8</v>
      </c>
      <c r="D20" s="7">
        <f t="shared" ref="D20:E20" si="4">D19-D15</f>
        <v>5485685.7600000054</v>
      </c>
      <c r="E20" s="7">
        <f t="shared" si="4"/>
        <v>6505731.6499999911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-2.9802322387695313E-8</v>
      </c>
      <c r="D27" s="5">
        <f t="shared" ref="D27:E27" si="6">D20+D24</f>
        <v>5485685.7600000054</v>
      </c>
      <c r="E27" s="5">
        <f t="shared" si="6"/>
        <v>6505731.6499999911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166514047.53999999</v>
      </c>
      <c r="D45" s="22">
        <f t="shared" ref="D45:E45" si="10">D9</f>
        <v>91600168.319999993</v>
      </c>
      <c r="E45" s="22">
        <f t="shared" si="10"/>
        <v>91600168.319999993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164098754.80000001</v>
      </c>
      <c r="D49" s="22">
        <f t="shared" ref="D49:E49" si="14">D13</f>
        <v>85413678.959999993</v>
      </c>
      <c r="E49" s="22">
        <f t="shared" si="14"/>
        <v>84426982.659999996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2415292.7399999797</v>
      </c>
      <c r="D51" s="21">
        <f t="shared" ref="D51:E51" si="16">D45+D46-D49+D50</f>
        <v>6186489.3599999994</v>
      </c>
      <c r="E51" s="21">
        <f t="shared" si="16"/>
        <v>7173185.6599999964</v>
      </c>
      <c r="F51" s="25"/>
    </row>
    <row r="52" spans="2:6" ht="24.25" thickBot="1" x14ac:dyDescent="0.35">
      <c r="B52" s="27" t="s">
        <v>39</v>
      </c>
      <c r="C52" s="21">
        <f>C51-C46</f>
        <v>2415292.7399999797</v>
      </c>
      <c r="D52" s="21">
        <f t="shared" ref="D52:E52" si="17">D51-D46</f>
        <v>6186489.3599999994</v>
      </c>
      <c r="E52" s="21">
        <f t="shared" si="17"/>
        <v>7173185.6599999964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2415292.7400000002</v>
      </c>
      <c r="D61" s="22">
        <f t="shared" ref="D61:E61" si="22">D14</f>
        <v>700803.6</v>
      </c>
      <c r="E61" s="22">
        <f t="shared" si="22"/>
        <v>667454.01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-2415292.7400000002</v>
      </c>
      <c r="D63" s="21">
        <f t="shared" ref="D63:E63" si="24">D57+D58-D61+D62</f>
        <v>-700803.6</v>
      </c>
      <c r="E63" s="21">
        <f t="shared" si="24"/>
        <v>-667454.01</v>
      </c>
    </row>
    <row r="64" spans="2:6" ht="24.25" thickBot="1" x14ac:dyDescent="0.35">
      <c r="B64" s="29" t="s">
        <v>43</v>
      </c>
      <c r="C64" s="32">
        <f>C63-C58</f>
        <v>-2415292.7400000002</v>
      </c>
      <c r="D64" s="32">
        <f t="shared" ref="D64:E64" si="25">D63-D58</f>
        <v>-700803.6</v>
      </c>
      <c r="E64" s="32">
        <f t="shared" si="25"/>
        <v>-667454.01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2021-10-26T16:10:17Z</cp:lastPrinted>
  <dcterms:created xsi:type="dcterms:W3CDTF">2020-01-08T20:37:56Z</dcterms:created>
  <dcterms:modified xsi:type="dcterms:W3CDTF">2021-10-26T16:12:12Z</dcterms:modified>
</cp:coreProperties>
</file>